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esktop\"/>
    </mc:Choice>
  </mc:AlternateContent>
  <bookViews>
    <workbookView xWindow="0" yWindow="0" windowWidth="21570" windowHeight="10080"/>
  </bookViews>
  <sheets>
    <sheet name="入力シート" sheetId="2" r:id="rId1"/>
    <sheet name="入力例" sheetId="1" r:id="rId2"/>
  </sheets>
  <definedNames>
    <definedName name="_xlnm.Print_Area" localSheetId="0">入力シート!$B$2:$F$31</definedName>
    <definedName name="_xlnm.Print_Area" localSheetId="1">入力例!$B$2:$F$31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 r="I21" i="2"/>
  <c r="H21" i="2"/>
  <c r="I8" i="2"/>
  <c r="D12" i="2" s="1"/>
  <c r="H8" i="2"/>
  <c r="I21" i="1" l="1"/>
  <c r="D26" i="1" s="1"/>
  <c r="H21" i="1"/>
  <c r="I8" i="1"/>
  <c r="D12" i="1" s="1"/>
  <c r="H8" i="1"/>
</calcChain>
</file>

<file path=xl/sharedStrings.xml><?xml version="1.0" encoding="utf-8"?>
<sst xmlns="http://schemas.openxmlformats.org/spreadsheetml/2006/main" count="56" uniqueCount="22">
  <si>
    <t>階</t>
    <rPh sb="0" eb="1">
      <t>カイ</t>
    </rPh>
    <phoneticPr fontId="1"/>
  </si>
  <si>
    <t>m2</t>
    <phoneticPr fontId="1"/>
  </si>
  <si>
    <t>平屋の場合</t>
    <rPh sb="0" eb="2">
      <t>ヒラヤ</t>
    </rPh>
    <rPh sb="3" eb="5">
      <t>バアイ</t>
    </rPh>
    <phoneticPr fontId="1"/>
  </si>
  <si>
    <t>2階建ての場合</t>
    <rPh sb="1" eb="2">
      <t>カイ</t>
    </rPh>
    <rPh sb="2" eb="3">
      <t>ダ</t>
    </rPh>
    <rPh sb="5" eb="7">
      <t>バアイ</t>
    </rPh>
    <phoneticPr fontId="1"/>
  </si>
  <si>
    <t>万円</t>
    <rPh sb="0" eb="2">
      <t>マンエン</t>
    </rPh>
    <phoneticPr fontId="1"/>
  </si>
  <si>
    <t>「住まいの耐震化」にかかる工事費の目安について</t>
    <rPh sb="1" eb="2">
      <t>ス</t>
    </rPh>
    <rPh sb="5" eb="8">
      <t>タイシンカ</t>
    </rPh>
    <rPh sb="13" eb="15">
      <t>コウジ</t>
    </rPh>
    <rPh sb="15" eb="16">
      <t>ヒ</t>
    </rPh>
    <rPh sb="17" eb="19">
      <t>メヤス</t>
    </rPh>
    <phoneticPr fontId="1"/>
  </si>
  <si>
    <t>　階数</t>
    <rPh sb="1" eb="3">
      <t>カイスウ</t>
    </rPh>
    <phoneticPr fontId="1"/>
  </si>
  <si>
    <t>　延べ面積</t>
    <rPh sb="1" eb="2">
      <t>ノ</t>
    </rPh>
    <rPh sb="3" eb="5">
      <t>メンセキ</t>
    </rPh>
    <phoneticPr fontId="1"/>
  </si>
  <si>
    <t>　耐震診断の評点</t>
    <rPh sb="1" eb="3">
      <t>タイシン</t>
    </rPh>
    <rPh sb="3" eb="5">
      <t>シンダン</t>
    </rPh>
    <rPh sb="6" eb="8">
      <t>ヒョウテン</t>
    </rPh>
    <phoneticPr fontId="1"/>
  </si>
  <si>
    <t>　耐震改修後の評点</t>
    <rPh sb="1" eb="3">
      <t>タイシン</t>
    </rPh>
    <rPh sb="3" eb="5">
      <t>カイシュウ</t>
    </rPh>
    <rPh sb="5" eb="6">
      <t>ゴ</t>
    </rPh>
    <rPh sb="7" eb="9">
      <t>ヒョウテン</t>
    </rPh>
    <phoneticPr fontId="1"/>
  </si>
  <si>
    <r>
      <t>　　香川県内のこれまでの実績を分析したところ、低コスト工法を活用すると、
　上記の目安から</t>
    </r>
    <r>
      <rPr>
        <b/>
        <u/>
        <sz val="11"/>
        <color theme="1"/>
        <rFont val="游ゴシック"/>
        <family val="3"/>
        <charset val="128"/>
      </rPr>
      <t>１割程度費用を抑えて</t>
    </r>
    <r>
      <rPr>
        <sz val="11"/>
        <color theme="1"/>
        <rFont val="游ゴシック"/>
        <family val="3"/>
        <charset val="128"/>
      </rPr>
      <t>工事が実施されていました。</t>
    </r>
    <phoneticPr fontId="1"/>
  </si>
  <si>
    <r>
      <t>　　香川県内のこれまでの実績を分析したところ、低コスト工法を活用すると、
　上記の目安から</t>
    </r>
    <r>
      <rPr>
        <b/>
        <u/>
        <sz val="11"/>
        <color theme="1"/>
        <rFont val="游ゴシック"/>
        <family val="3"/>
        <charset val="128"/>
      </rPr>
      <t>３割程度費用を抑えて</t>
    </r>
    <r>
      <rPr>
        <sz val="11"/>
        <color theme="1"/>
        <rFont val="游ゴシック"/>
        <family val="3"/>
        <charset val="128"/>
      </rPr>
      <t>工事が実施されていました。</t>
    </r>
    <rPh sb="2" eb="4">
      <t>カガワ</t>
    </rPh>
    <rPh sb="4" eb="6">
      <t>ケンナイ</t>
    </rPh>
    <rPh sb="12" eb="14">
      <t>ジッセキ</t>
    </rPh>
    <rPh sb="15" eb="17">
      <t>ブンセキ</t>
    </rPh>
    <rPh sb="23" eb="24">
      <t>テイ</t>
    </rPh>
    <rPh sb="27" eb="29">
      <t>コウホウ</t>
    </rPh>
    <rPh sb="30" eb="32">
      <t>カツヨウ</t>
    </rPh>
    <rPh sb="38" eb="40">
      <t>ジョウキ</t>
    </rPh>
    <rPh sb="41" eb="43">
      <t>メヤス</t>
    </rPh>
    <rPh sb="46" eb="47">
      <t>ワリ</t>
    </rPh>
    <rPh sb="47" eb="49">
      <t>テイド</t>
    </rPh>
    <rPh sb="49" eb="51">
      <t>ヒヨウ</t>
    </rPh>
    <rPh sb="52" eb="53">
      <t>オサ</t>
    </rPh>
    <rPh sb="55" eb="57">
      <t>コウジ</t>
    </rPh>
    <rPh sb="58" eb="60">
      <t>ジッシ</t>
    </rPh>
    <phoneticPr fontId="1"/>
  </si>
  <si>
    <t>　本シートは、一般社団法人日本建築防災協会が公開している住宅の耐震化に要するおおよその費用の算出を補助する目的で香川県土木部住宅課が作成しました。また、当県が推進する低コスト工法を活用した場合の情報についても掲載していますので、耐震対策の参考にしてください。</t>
    <rPh sb="1" eb="2">
      <t>ホン</t>
    </rPh>
    <rPh sb="7" eb="9">
      <t>イッパン</t>
    </rPh>
    <rPh sb="9" eb="11">
      <t>シャダン</t>
    </rPh>
    <rPh sb="11" eb="13">
      <t>ホウジン</t>
    </rPh>
    <rPh sb="13" eb="15">
      <t>ニホン</t>
    </rPh>
    <rPh sb="15" eb="17">
      <t>ケンチク</t>
    </rPh>
    <rPh sb="17" eb="19">
      <t>ボウサイ</t>
    </rPh>
    <rPh sb="19" eb="21">
      <t>キョウカイ</t>
    </rPh>
    <rPh sb="22" eb="24">
      <t>コウカイ</t>
    </rPh>
    <rPh sb="28" eb="30">
      <t>ジュウタク</t>
    </rPh>
    <rPh sb="31" eb="34">
      <t>タイシンカ</t>
    </rPh>
    <rPh sb="35" eb="36">
      <t>ヨウ</t>
    </rPh>
    <rPh sb="43" eb="45">
      <t>ヒヨウ</t>
    </rPh>
    <rPh sb="46" eb="48">
      <t>サンシュツ</t>
    </rPh>
    <rPh sb="49" eb="51">
      <t>ホジョ</t>
    </rPh>
    <rPh sb="53" eb="55">
      <t>モクテキ</t>
    </rPh>
    <rPh sb="56" eb="59">
      <t>カガワケン</t>
    </rPh>
    <rPh sb="59" eb="61">
      <t>ドボク</t>
    </rPh>
    <rPh sb="61" eb="62">
      <t>ブ</t>
    </rPh>
    <rPh sb="62" eb="64">
      <t>ジュウタク</t>
    </rPh>
    <rPh sb="64" eb="65">
      <t>カ</t>
    </rPh>
    <rPh sb="66" eb="68">
      <t>サクセイ</t>
    </rPh>
    <rPh sb="76" eb="78">
      <t>トウケン</t>
    </rPh>
    <rPh sb="79" eb="81">
      <t>スイシン</t>
    </rPh>
    <rPh sb="83" eb="84">
      <t>テイ</t>
    </rPh>
    <rPh sb="87" eb="89">
      <t>コウホウ</t>
    </rPh>
    <rPh sb="90" eb="92">
      <t>カツヨウ</t>
    </rPh>
    <rPh sb="94" eb="96">
      <t>バアイ</t>
    </rPh>
    <phoneticPr fontId="1"/>
  </si>
  <si>
    <r>
      <rPr>
        <b/>
        <sz val="11"/>
        <color theme="1"/>
        <rFont val="游ゴシック"/>
        <family val="3"/>
        <charset val="128"/>
      </rPr>
      <t>Step 1</t>
    </r>
    <r>
      <rPr>
        <sz val="11"/>
        <color theme="1"/>
        <rFont val="游ゴシック"/>
        <family val="3"/>
        <charset val="128"/>
      </rPr>
      <t xml:space="preserve"> . あなたの家の情報を入力してください。</t>
    </r>
    <rPh sb="13" eb="14">
      <t>イエ</t>
    </rPh>
    <rPh sb="15" eb="17">
      <t>ジョウホウ</t>
    </rPh>
    <rPh sb="18" eb="20">
      <t>ニュウリョク</t>
    </rPh>
    <phoneticPr fontId="1"/>
  </si>
  <si>
    <r>
      <rPr>
        <b/>
        <sz val="11"/>
        <color theme="1"/>
        <rFont val="游ゴシック"/>
        <family val="3"/>
        <charset val="128"/>
      </rPr>
      <t>Step 3</t>
    </r>
    <r>
      <rPr>
        <sz val="11"/>
        <color theme="1"/>
        <rFont val="游ゴシック"/>
        <family val="3"/>
        <charset val="128"/>
      </rPr>
      <t xml:space="preserve"> . 低コスト工法を活用すると、より安価で短期間に耐震改修工事ができます。</t>
    </r>
    <rPh sb="9" eb="10">
      <t>テイ</t>
    </rPh>
    <rPh sb="13" eb="15">
      <t>コウホウ</t>
    </rPh>
    <rPh sb="16" eb="18">
      <t>カツヨウ</t>
    </rPh>
    <rPh sb="24" eb="26">
      <t>アンカ</t>
    </rPh>
    <rPh sb="27" eb="30">
      <t>タンキカン</t>
    </rPh>
    <rPh sb="31" eb="33">
      <t>タイシン</t>
    </rPh>
    <rPh sb="33" eb="35">
      <t>カイシュウ</t>
    </rPh>
    <rPh sb="35" eb="37">
      <t>コウジ</t>
    </rPh>
    <phoneticPr fontId="1"/>
  </si>
  <si>
    <t>本資料に関するお問い合わせは、香川県土木部住宅課まで。
Tel 087-832-3584  mail jutaku@pref.kagawa.lg.jp</t>
    <rPh sb="0" eb="1">
      <t>ホン</t>
    </rPh>
    <rPh sb="1" eb="3">
      <t>シリョウ</t>
    </rPh>
    <rPh sb="4" eb="5">
      <t>カン</t>
    </rPh>
    <rPh sb="8" eb="9">
      <t>ト</t>
    </rPh>
    <rPh sb="10" eb="11">
      <t>ア</t>
    </rPh>
    <rPh sb="15" eb="18">
      <t>カガワケン</t>
    </rPh>
    <rPh sb="18" eb="20">
      <t>ドボク</t>
    </rPh>
    <rPh sb="20" eb="21">
      <t>ブ</t>
    </rPh>
    <rPh sb="21" eb="23">
      <t>ジュウタク</t>
    </rPh>
    <rPh sb="23" eb="24">
      <t>カ</t>
    </rPh>
    <phoneticPr fontId="1"/>
  </si>
  <si>
    <r>
      <rPr>
        <b/>
        <sz val="11"/>
        <color theme="1"/>
        <rFont val="游ゴシック"/>
        <family val="3"/>
        <charset val="128"/>
      </rPr>
      <t>Step 2</t>
    </r>
    <r>
      <rPr>
        <sz val="11"/>
        <color theme="1"/>
        <rFont val="游ゴシック"/>
        <family val="3"/>
        <charset val="128"/>
      </rPr>
      <t xml:space="preserve"> . 耐震改修工事にかかるおおよその費用の目安は、次のとおり算出されました。</t>
    </r>
    <rPh sb="9" eb="11">
      <t>タイシン</t>
    </rPh>
    <rPh sb="11" eb="13">
      <t>カイシュウ</t>
    </rPh>
    <rPh sb="13" eb="15">
      <t>コウジ</t>
    </rPh>
    <rPh sb="24" eb="26">
      <t>ヒヨウ</t>
    </rPh>
    <rPh sb="27" eb="29">
      <t>メヤス</t>
    </rPh>
    <rPh sb="31" eb="32">
      <t>ツギ</t>
    </rPh>
    <rPh sb="36" eb="38">
      <t>サンシュツ</t>
    </rPh>
    <phoneticPr fontId="1"/>
  </si>
  <si>
    <t>※本資料は、「住まいの耐震化」を検討するため、費用のおよおその目安を提示するものであり、
　算出された金額で耐震改修工事を約束するものではありません。
※設計と工事において、低コスト工法を採用したものを「低コスト工法の活用」としています。</t>
    <rPh sb="1" eb="2">
      <t>ホン</t>
    </rPh>
    <rPh sb="2" eb="4">
      <t>シリョウ</t>
    </rPh>
    <rPh sb="7" eb="8">
      <t>ス</t>
    </rPh>
    <rPh sb="11" eb="14">
      <t>タイシンカ</t>
    </rPh>
    <rPh sb="16" eb="18">
      <t>ケントウ</t>
    </rPh>
    <rPh sb="23" eb="25">
      <t>ヒヨウ</t>
    </rPh>
    <rPh sb="31" eb="33">
      <t>メヤス</t>
    </rPh>
    <rPh sb="34" eb="36">
      <t>テイジ</t>
    </rPh>
    <rPh sb="46" eb="48">
      <t>サンシュツ</t>
    </rPh>
    <rPh sb="51" eb="53">
      <t>キンガク</t>
    </rPh>
    <rPh sb="54" eb="56">
      <t>タイシン</t>
    </rPh>
    <rPh sb="56" eb="58">
      <t>カイシュウ</t>
    </rPh>
    <rPh sb="58" eb="60">
      <t>コウジ</t>
    </rPh>
    <rPh sb="61" eb="63">
      <t>ヤクソク</t>
    </rPh>
    <rPh sb="77" eb="79">
      <t>セッケイ</t>
    </rPh>
    <rPh sb="80" eb="82">
      <t>コウジ</t>
    </rPh>
    <rPh sb="87" eb="88">
      <t>テイ</t>
    </rPh>
    <rPh sb="91" eb="93">
      <t>コウホウ</t>
    </rPh>
    <rPh sb="94" eb="96">
      <t>サイヨウ</t>
    </rPh>
    <rPh sb="102" eb="103">
      <t>テイ</t>
    </rPh>
    <rPh sb="106" eb="108">
      <t>コウホウ</t>
    </rPh>
    <rPh sb="109" eb="111">
      <t>カツヨウ</t>
    </rPh>
    <phoneticPr fontId="1"/>
  </si>
  <si>
    <t>①これから耐震化に取り組まれる方（耐震診断を行う前の方）</t>
    <rPh sb="5" eb="8">
      <t>タイシンカ</t>
    </rPh>
    <rPh sb="9" eb="10">
      <t>ト</t>
    </rPh>
    <rPh sb="11" eb="12">
      <t>ク</t>
    </rPh>
    <rPh sb="15" eb="16">
      <t>カタ</t>
    </rPh>
    <rPh sb="17" eb="19">
      <t>タイシン</t>
    </rPh>
    <rPh sb="19" eb="21">
      <t>シンダン</t>
    </rPh>
    <rPh sb="22" eb="23">
      <t>オコナ</t>
    </rPh>
    <rPh sb="24" eb="25">
      <t>マエ</t>
    </rPh>
    <rPh sb="26" eb="27">
      <t>カタ</t>
    </rPh>
    <phoneticPr fontId="1"/>
  </si>
  <si>
    <t>②すでに耐震診断に取り組まれた方</t>
    <rPh sb="4" eb="6">
      <t>タイシン</t>
    </rPh>
    <rPh sb="6" eb="8">
      <t>シンダン</t>
    </rPh>
    <rPh sb="9" eb="10">
      <t>ト</t>
    </rPh>
    <rPh sb="11" eb="12">
      <t>ク</t>
    </rPh>
    <rPh sb="15" eb="16">
      <t>カタ</t>
    </rPh>
    <phoneticPr fontId="1"/>
  </si>
  <si>
    <r>
      <t>　　香川県内のこれまでの実績を分析したところ、低コスト工法を活用すると、
　上記の目安から</t>
    </r>
    <r>
      <rPr>
        <b/>
        <u/>
        <sz val="11"/>
        <color theme="5"/>
        <rFont val="游ゴシック"/>
        <family val="3"/>
        <charset val="128"/>
      </rPr>
      <t>３割程度費用を抑えて</t>
    </r>
    <r>
      <rPr>
        <sz val="11"/>
        <color theme="1"/>
        <rFont val="游ゴシック"/>
        <family val="3"/>
        <charset val="128"/>
      </rPr>
      <t>工事が実施されていました。</t>
    </r>
    <rPh sb="2" eb="4">
      <t>カガワ</t>
    </rPh>
    <rPh sb="4" eb="6">
      <t>ケンナイ</t>
    </rPh>
    <rPh sb="12" eb="14">
      <t>ジッセキ</t>
    </rPh>
    <rPh sb="15" eb="17">
      <t>ブンセキ</t>
    </rPh>
    <rPh sb="23" eb="24">
      <t>テイ</t>
    </rPh>
    <rPh sb="27" eb="29">
      <t>コウホウ</t>
    </rPh>
    <rPh sb="30" eb="32">
      <t>カツヨウ</t>
    </rPh>
    <rPh sb="38" eb="40">
      <t>ジョウキ</t>
    </rPh>
    <rPh sb="41" eb="43">
      <t>メヤス</t>
    </rPh>
    <rPh sb="46" eb="47">
      <t>ワリ</t>
    </rPh>
    <rPh sb="47" eb="49">
      <t>テイド</t>
    </rPh>
    <rPh sb="49" eb="51">
      <t>ヒヨウ</t>
    </rPh>
    <rPh sb="52" eb="53">
      <t>オサ</t>
    </rPh>
    <rPh sb="55" eb="57">
      <t>コウジ</t>
    </rPh>
    <rPh sb="58" eb="60">
      <t>ジッシ</t>
    </rPh>
    <phoneticPr fontId="1"/>
  </si>
  <si>
    <r>
      <t>　　香川県内のこれまでの実績を分析したところ、低コスト工法を活用すると、
　上記の目安から</t>
    </r>
    <r>
      <rPr>
        <b/>
        <u/>
        <sz val="11"/>
        <color theme="5"/>
        <rFont val="游ゴシック"/>
        <family val="3"/>
        <charset val="128"/>
      </rPr>
      <t>１割程度費用を抑えて</t>
    </r>
    <r>
      <rPr>
        <sz val="11"/>
        <color theme="1"/>
        <rFont val="游ゴシック"/>
        <family val="3"/>
        <charset val="128"/>
      </rPr>
      <t>工事が実施されていました。</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</si>
</sst>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Red]\(0\)"/>
  </numFmts>
  <fonts count="11"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2"/>
      <color theme="1"/>
      <name val="游ゴシック"/>
      <family val="3"/>
      <charset val="128"/>
    </font>
    <font>
      <b/>
      <sz val="11"/>
      <color theme="1"/>
      <name val="游ゴシック"/>
      <family val="3"/>
      <charset val="128"/>
    </font>
    <font>
      <sz val="10"/>
      <color theme="1"/>
      <name val="游ゴシック"/>
      <family val="3"/>
      <charset val="128"/>
    </font>
    <font>
      <b/>
      <sz val="16"/>
      <color theme="1"/>
      <name val="游ゴシック"/>
      <family val="3"/>
      <charset val="128"/>
    </font>
    <font>
      <b/>
      <u/>
      <sz val="11"/>
      <color theme="1"/>
      <name val="游ゴシック"/>
      <family val="3"/>
      <charset val="128"/>
    </font>
    <font>
      <b/>
      <u/>
      <sz val="16"/>
      <color theme="1"/>
      <name val="游ゴシック"/>
      <family val="3"/>
      <charset val="128"/>
    </font>
    <font>
      <b/>
      <u/>
      <sz val="18"/>
      <color theme="5"/>
      <name val="游ゴシック"/>
      <family val="3"/>
      <charset val="128"/>
    </font>
    <font>
      <b/>
      <u/>
      <sz val="11"/>
      <color theme="5"/>
      <name val="游ゴシック"/>
      <family val="3"/>
      <charset val="128"/>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176" fontId="6" fillId="0" borderId="0" xfId="0" applyNumberFormat="1" applyFont="1" applyBorder="1" applyAlignment="1">
      <alignment horizontal="right"/>
    </xf>
    <xf numFmtId="176" fontId="8" fillId="0" borderId="0" xfId="0" applyNumberFormat="1" applyFont="1" applyBorder="1" applyAlignment="1">
      <alignment horizontal="right"/>
    </xf>
    <xf numFmtId="0" fontId="2" fillId="0" borderId="3" xfId="0" applyFont="1" applyBorder="1">
      <alignment vertical="center"/>
    </xf>
    <xf numFmtId="0" fontId="3"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0" xfId="0" applyFont="1" applyBorder="1" applyAlignment="1">
      <alignment horizontal="left"/>
    </xf>
    <xf numFmtId="0" fontId="2" fillId="0" borderId="0" xfId="0" applyFont="1" applyBorder="1" applyAlignment="1"/>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8" fontId="2" fillId="2" borderId="2" xfId="0" applyNumberFormat="1" applyFont="1" applyFill="1" applyBorder="1">
      <alignment vertical="center"/>
    </xf>
    <xf numFmtId="178" fontId="2" fillId="2" borderId="1" xfId="0" applyNumberFormat="1" applyFont="1" applyFill="1" applyBorder="1">
      <alignment vertical="center"/>
    </xf>
    <xf numFmtId="177" fontId="2" fillId="2" borderId="1" xfId="0" applyNumberFormat="1" applyFont="1" applyFill="1" applyBorder="1">
      <alignment vertical="center"/>
    </xf>
    <xf numFmtId="0" fontId="8" fillId="3" borderId="0" xfId="0" applyFont="1" applyFill="1">
      <alignment vertical="center"/>
    </xf>
    <xf numFmtId="0" fontId="2" fillId="3" borderId="0" xfId="0" applyFont="1" applyFill="1">
      <alignment vertical="center"/>
    </xf>
    <xf numFmtId="0" fontId="5" fillId="3" borderId="0" xfId="0" applyFont="1" applyFill="1" applyAlignment="1">
      <alignment horizontal="left" vertical="center" wrapText="1"/>
    </xf>
    <xf numFmtId="176" fontId="9" fillId="0" borderId="0" xfId="0" applyNumberFormat="1"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abSelected="1" view="pageBreakPreview" zoomScaleNormal="100" zoomScaleSheetLayoutView="100" zoomScalePageLayoutView="90" workbookViewId="0">
      <selection activeCell="C2" sqref="C2"/>
    </sheetView>
  </sheetViews>
  <sheetFormatPr defaultRowHeight="18.75" x14ac:dyDescent="0.15"/>
  <cols>
    <col min="1" max="1" width="2.125" style="1" customWidth="1"/>
    <col min="2" max="2" width="2.5" style="1" customWidth="1"/>
    <col min="3" max="3" width="21.375" style="1" customWidth="1"/>
    <col min="4" max="4" width="9.75" style="1" bestFit="1" customWidth="1"/>
    <col min="5" max="5" width="22.375" style="1" customWidth="1"/>
    <col min="6" max="6" width="29.875" style="1" customWidth="1"/>
    <col min="7" max="16384" width="9" style="1"/>
  </cols>
  <sheetData>
    <row r="1" spans="2:9" ht="6" customHeight="1" x14ac:dyDescent="0.15"/>
    <row r="2" spans="2:9" ht="25.5" x14ac:dyDescent="0.15">
      <c r="B2" s="22" t="s">
        <v>5</v>
      </c>
      <c r="C2" s="23"/>
      <c r="D2" s="23"/>
      <c r="E2" s="23"/>
      <c r="F2" s="23"/>
    </row>
    <row r="3" spans="2:9" ht="51.75" customHeight="1" x14ac:dyDescent="0.15">
      <c r="B3" s="24" t="s">
        <v>12</v>
      </c>
      <c r="C3" s="24"/>
      <c r="D3" s="24"/>
      <c r="E3" s="24"/>
      <c r="F3" s="24"/>
    </row>
    <row r="5" spans="2:9" ht="19.5" x14ac:dyDescent="0.15">
      <c r="C5" s="5" t="s">
        <v>18</v>
      </c>
      <c r="D5" s="4"/>
      <c r="E5" s="4"/>
      <c r="F5" s="6"/>
    </row>
    <row r="6" spans="2:9" x14ac:dyDescent="0.15">
      <c r="C6" s="7"/>
      <c r="D6" s="8"/>
      <c r="E6" s="8"/>
      <c r="F6" s="9"/>
    </row>
    <row r="7" spans="2:9" ht="19.5" thickBot="1" x14ac:dyDescent="0.2">
      <c r="C7" s="7" t="s">
        <v>13</v>
      </c>
      <c r="D7" s="8"/>
      <c r="E7" s="8"/>
      <c r="F7" s="9"/>
    </row>
    <row r="8" spans="2:9" ht="19.5" thickBot="1" x14ac:dyDescent="0.2">
      <c r="C8" s="7" t="s">
        <v>6</v>
      </c>
      <c r="D8" s="19"/>
      <c r="E8" s="8" t="s">
        <v>0</v>
      </c>
      <c r="F8" s="9"/>
      <c r="H8" s="1">
        <f>12*D9^0.56</f>
        <v>0</v>
      </c>
      <c r="I8" s="1">
        <f>12.1*D9^0.58</f>
        <v>0</v>
      </c>
    </row>
    <row r="9" spans="2:9" ht="19.5" thickBot="1" x14ac:dyDescent="0.2">
      <c r="C9" s="7" t="s">
        <v>7</v>
      </c>
      <c r="D9" s="20"/>
      <c r="E9" s="8" t="s">
        <v>1</v>
      </c>
      <c r="F9" s="9"/>
    </row>
    <row r="10" spans="2:9" x14ac:dyDescent="0.15">
      <c r="C10" s="7"/>
      <c r="D10" s="8"/>
      <c r="E10" s="8"/>
      <c r="F10" s="9"/>
    </row>
    <row r="11" spans="2:9" x14ac:dyDescent="0.15">
      <c r="C11" s="7" t="s">
        <v>16</v>
      </c>
      <c r="D11" s="8"/>
      <c r="E11" s="8"/>
      <c r="F11" s="9"/>
    </row>
    <row r="12" spans="2:9" ht="33.75" customHeight="1" x14ac:dyDescent="0.6">
      <c r="C12" s="7"/>
      <c r="D12" s="25">
        <f>IF(D8=1,H8,I8)</f>
        <v>0</v>
      </c>
      <c r="E12" s="10" t="s">
        <v>4</v>
      </c>
      <c r="F12" s="9"/>
    </row>
    <row r="13" spans="2:9" ht="18.600000000000001" customHeight="1" x14ac:dyDescent="0.5">
      <c r="C13" s="7"/>
      <c r="D13" s="2"/>
      <c r="E13" s="11"/>
      <c r="F13" s="9"/>
    </row>
    <row r="14" spans="2:9" ht="18.600000000000001" customHeight="1" x14ac:dyDescent="0.15">
      <c r="C14" s="7" t="s">
        <v>14</v>
      </c>
      <c r="D14" s="8"/>
      <c r="E14" s="8"/>
      <c r="F14" s="9"/>
    </row>
    <row r="15" spans="2:9" ht="42" customHeight="1" x14ac:dyDescent="0.15">
      <c r="C15" s="12" t="s">
        <v>20</v>
      </c>
      <c r="D15" s="13"/>
      <c r="E15" s="13"/>
      <c r="F15" s="14"/>
    </row>
    <row r="17" spans="2:9" ht="19.5" x14ac:dyDescent="0.15">
      <c r="C17" s="5" t="s">
        <v>19</v>
      </c>
      <c r="D17" s="4"/>
      <c r="E17" s="4"/>
      <c r="F17" s="6"/>
    </row>
    <row r="18" spans="2:9" x14ac:dyDescent="0.15">
      <c r="C18" s="7"/>
      <c r="D18" s="8"/>
      <c r="E18" s="8"/>
      <c r="F18" s="9"/>
    </row>
    <row r="19" spans="2:9" ht="19.5" thickBot="1" x14ac:dyDescent="0.2">
      <c r="C19" s="7" t="s">
        <v>13</v>
      </c>
      <c r="D19" s="8"/>
      <c r="E19" s="8"/>
      <c r="F19" s="9"/>
    </row>
    <row r="20" spans="2:9" ht="19.5" thickBot="1" x14ac:dyDescent="0.2">
      <c r="C20" s="7" t="s">
        <v>8</v>
      </c>
      <c r="D20" s="21"/>
      <c r="E20" s="8"/>
      <c r="F20" s="9"/>
      <c r="H20" s="1" t="s">
        <v>2</v>
      </c>
      <c r="I20" s="1" t="s">
        <v>3</v>
      </c>
    </row>
    <row r="21" spans="2:9" ht="19.5" thickBot="1" x14ac:dyDescent="0.2">
      <c r="C21" s="7" t="s">
        <v>9</v>
      </c>
      <c r="D21" s="21"/>
      <c r="E21" s="8"/>
      <c r="F21" s="9"/>
      <c r="H21" s="1">
        <f>7.94*((D21-D20)*D23)^0.69</f>
        <v>0</v>
      </c>
      <c r="I21" s="1">
        <f>17.4*((D21-D20)*D23)^0.53</f>
        <v>0</v>
      </c>
    </row>
    <row r="22" spans="2:9" ht="19.5" thickBot="1" x14ac:dyDescent="0.2">
      <c r="C22" s="7" t="s">
        <v>6</v>
      </c>
      <c r="D22" s="20"/>
      <c r="E22" s="8" t="s">
        <v>0</v>
      </c>
      <c r="F22" s="9"/>
    </row>
    <row r="23" spans="2:9" ht="19.5" thickBot="1" x14ac:dyDescent="0.2">
      <c r="C23" s="7" t="s">
        <v>7</v>
      </c>
      <c r="D23" s="20"/>
      <c r="E23" s="8" t="s">
        <v>1</v>
      </c>
      <c r="F23" s="9"/>
    </row>
    <row r="24" spans="2:9" x14ac:dyDescent="0.15">
      <c r="C24" s="7"/>
      <c r="D24" s="8"/>
      <c r="E24" s="8"/>
      <c r="F24" s="9"/>
    </row>
    <row r="25" spans="2:9" x14ac:dyDescent="0.15">
      <c r="C25" s="7" t="s">
        <v>16</v>
      </c>
      <c r="D25" s="8"/>
      <c r="E25" s="8"/>
      <c r="F25" s="9"/>
    </row>
    <row r="26" spans="2:9" ht="33.6" customHeight="1" x14ac:dyDescent="0.6">
      <c r="C26" s="7"/>
      <c r="D26" s="25">
        <f>IF(D22=1,H21,I21)</f>
        <v>0</v>
      </c>
      <c r="E26" s="10" t="s">
        <v>4</v>
      </c>
      <c r="F26" s="9"/>
    </row>
    <row r="27" spans="2:9" ht="18.600000000000001" customHeight="1" x14ac:dyDescent="0.15">
      <c r="C27" s="7" t="s">
        <v>14</v>
      </c>
      <c r="D27" s="8"/>
      <c r="E27" s="8"/>
      <c r="F27" s="9"/>
    </row>
    <row r="28" spans="2:9" ht="42.6" customHeight="1" x14ac:dyDescent="0.15">
      <c r="C28" s="12" t="s">
        <v>21</v>
      </c>
      <c r="D28" s="13"/>
      <c r="E28" s="13"/>
      <c r="F28" s="14"/>
    </row>
    <row r="29" spans="2:9" ht="21.75" customHeight="1" x14ac:dyDescent="0.15"/>
    <row r="30" spans="2:9" ht="83.25" customHeight="1" x14ac:dyDescent="0.15">
      <c r="B30" s="4"/>
      <c r="C30" s="15" t="s">
        <v>17</v>
      </c>
      <c r="D30" s="16"/>
      <c r="E30" s="16"/>
      <c r="F30" s="16"/>
    </row>
    <row r="31" spans="2:9" ht="47.25" customHeight="1" x14ac:dyDescent="0.15">
      <c r="B31" s="4"/>
      <c r="C31" s="17" t="s">
        <v>15</v>
      </c>
      <c r="D31" s="18"/>
      <c r="E31" s="18"/>
      <c r="F31" s="18"/>
    </row>
  </sheetData>
  <mergeCells count="5">
    <mergeCell ref="B3:F3"/>
    <mergeCell ref="C15:F15"/>
    <mergeCell ref="C28:F28"/>
    <mergeCell ref="C30:F30"/>
    <mergeCell ref="C31:F3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zoomScaleNormal="100" zoomScaleSheetLayoutView="100" zoomScalePageLayoutView="90" workbookViewId="0">
      <selection activeCell="B2" sqref="B2"/>
    </sheetView>
  </sheetViews>
  <sheetFormatPr defaultRowHeight="18.75" x14ac:dyDescent="0.15"/>
  <cols>
    <col min="1" max="1" width="2.125" style="1" customWidth="1"/>
    <col min="2" max="2" width="2.5" style="1" customWidth="1"/>
    <col min="3" max="3" width="21.375" style="1" customWidth="1"/>
    <col min="4" max="4" width="9.75" style="1" bestFit="1" customWidth="1"/>
    <col min="5" max="5" width="22.375" style="1" customWidth="1"/>
    <col min="6" max="6" width="29.875" style="1" customWidth="1"/>
    <col min="7" max="16384" width="9" style="1"/>
  </cols>
  <sheetData>
    <row r="1" spans="2:9" ht="6" customHeight="1" x14ac:dyDescent="0.15"/>
    <row r="2" spans="2:9" ht="25.5" x14ac:dyDescent="0.15">
      <c r="B2" s="22" t="s">
        <v>5</v>
      </c>
      <c r="C2" s="23"/>
      <c r="D2" s="23"/>
      <c r="E2" s="23"/>
      <c r="F2" s="23"/>
    </row>
    <row r="3" spans="2:9" ht="51.75" customHeight="1" x14ac:dyDescent="0.15">
      <c r="B3" s="24" t="s">
        <v>12</v>
      </c>
      <c r="C3" s="24"/>
      <c r="D3" s="24"/>
      <c r="E3" s="24"/>
      <c r="F3" s="24"/>
    </row>
    <row r="5" spans="2:9" ht="19.5" x14ac:dyDescent="0.15">
      <c r="C5" s="5" t="s">
        <v>18</v>
      </c>
      <c r="D5" s="4"/>
      <c r="E5" s="4"/>
      <c r="F5" s="6"/>
    </row>
    <row r="6" spans="2:9" x14ac:dyDescent="0.15">
      <c r="C6" s="7"/>
      <c r="D6" s="8"/>
      <c r="E6" s="8"/>
      <c r="F6" s="9"/>
    </row>
    <row r="7" spans="2:9" ht="19.5" thickBot="1" x14ac:dyDescent="0.2">
      <c r="C7" s="7" t="s">
        <v>13</v>
      </c>
      <c r="D7" s="8"/>
      <c r="E7" s="8"/>
      <c r="F7" s="9"/>
    </row>
    <row r="8" spans="2:9" ht="19.5" thickBot="1" x14ac:dyDescent="0.2">
      <c r="C8" s="7" t="s">
        <v>6</v>
      </c>
      <c r="D8" s="19">
        <v>2</v>
      </c>
      <c r="E8" s="8" t="s">
        <v>0</v>
      </c>
      <c r="F8" s="9"/>
      <c r="H8" s="1">
        <f>12*D9^0.56</f>
        <v>179.24656976098453</v>
      </c>
      <c r="I8" s="1">
        <f>12.1*D9^0.58</f>
        <v>199.06420686306012</v>
      </c>
    </row>
    <row r="9" spans="2:9" ht="19.5" thickBot="1" x14ac:dyDescent="0.2">
      <c r="C9" s="7" t="s">
        <v>7</v>
      </c>
      <c r="D9" s="20">
        <v>125</v>
      </c>
      <c r="E9" s="8" t="s">
        <v>1</v>
      </c>
      <c r="F9" s="9"/>
    </row>
    <row r="10" spans="2:9" x14ac:dyDescent="0.15">
      <c r="C10" s="7"/>
      <c r="D10" s="8"/>
      <c r="E10" s="8"/>
      <c r="F10" s="9"/>
    </row>
    <row r="11" spans="2:9" x14ac:dyDescent="0.15">
      <c r="C11" s="7" t="s">
        <v>16</v>
      </c>
      <c r="D11" s="8"/>
      <c r="E11" s="8"/>
      <c r="F11" s="9"/>
    </row>
    <row r="12" spans="2:9" ht="33.75" customHeight="1" x14ac:dyDescent="0.5">
      <c r="C12" s="7"/>
      <c r="D12" s="3">
        <f>IF(D8=1,H8,I8)</f>
        <v>199.06420686306012</v>
      </c>
      <c r="E12" s="10" t="s">
        <v>4</v>
      </c>
      <c r="F12" s="9"/>
    </row>
    <row r="13" spans="2:9" ht="18.600000000000001" customHeight="1" x14ac:dyDescent="0.5">
      <c r="C13" s="7"/>
      <c r="D13" s="2"/>
      <c r="E13" s="11"/>
      <c r="F13" s="9"/>
    </row>
    <row r="14" spans="2:9" ht="18.600000000000001" customHeight="1" x14ac:dyDescent="0.15">
      <c r="C14" s="7" t="s">
        <v>14</v>
      </c>
      <c r="D14" s="8"/>
      <c r="E14" s="8"/>
      <c r="F14" s="9"/>
    </row>
    <row r="15" spans="2:9" ht="42" customHeight="1" x14ac:dyDescent="0.15">
      <c r="C15" s="12" t="s">
        <v>11</v>
      </c>
      <c r="D15" s="13"/>
      <c r="E15" s="13"/>
      <c r="F15" s="14"/>
    </row>
    <row r="17" spans="2:9" ht="19.5" x14ac:dyDescent="0.15">
      <c r="C17" s="5" t="s">
        <v>19</v>
      </c>
      <c r="D17" s="4"/>
      <c r="E17" s="4"/>
      <c r="F17" s="6"/>
    </row>
    <row r="18" spans="2:9" x14ac:dyDescent="0.15">
      <c r="C18" s="7"/>
      <c r="D18" s="8"/>
      <c r="E18" s="8"/>
      <c r="F18" s="9"/>
    </row>
    <row r="19" spans="2:9" ht="19.5" thickBot="1" x14ac:dyDescent="0.2">
      <c r="C19" s="7" t="s">
        <v>13</v>
      </c>
      <c r="D19" s="8"/>
      <c r="E19" s="8"/>
      <c r="F19" s="9"/>
    </row>
    <row r="20" spans="2:9" ht="19.5" thickBot="1" x14ac:dyDescent="0.2">
      <c r="C20" s="7" t="s">
        <v>8</v>
      </c>
      <c r="D20" s="21">
        <v>0.5</v>
      </c>
      <c r="E20" s="8"/>
      <c r="F20" s="9"/>
      <c r="H20" s="1" t="s">
        <v>2</v>
      </c>
      <c r="I20" s="1" t="s">
        <v>3</v>
      </c>
    </row>
    <row r="21" spans="2:9" ht="19.5" thickBot="1" x14ac:dyDescent="0.2">
      <c r="C21" s="7" t="s">
        <v>9</v>
      </c>
      <c r="D21" s="21">
        <v>1</v>
      </c>
      <c r="E21" s="8"/>
      <c r="F21" s="9"/>
      <c r="H21" s="1">
        <f>7.94*((D21-D20)*D23)^0.69</f>
        <v>137.71387998877199</v>
      </c>
      <c r="I21" s="1">
        <f>17.4*((D21-D20)*D23)^0.53</f>
        <v>155.72762401229591</v>
      </c>
    </row>
    <row r="22" spans="2:9" ht="19.5" thickBot="1" x14ac:dyDescent="0.2">
      <c r="C22" s="7" t="s">
        <v>6</v>
      </c>
      <c r="D22" s="20">
        <v>2</v>
      </c>
      <c r="E22" s="8" t="s">
        <v>0</v>
      </c>
      <c r="F22" s="9"/>
    </row>
    <row r="23" spans="2:9" ht="19.5" thickBot="1" x14ac:dyDescent="0.2">
      <c r="C23" s="7" t="s">
        <v>7</v>
      </c>
      <c r="D23" s="20">
        <v>125</v>
      </c>
      <c r="E23" s="8" t="s">
        <v>1</v>
      </c>
      <c r="F23" s="9"/>
    </row>
    <row r="24" spans="2:9" x14ac:dyDescent="0.15">
      <c r="C24" s="7"/>
      <c r="D24" s="8"/>
      <c r="E24" s="8"/>
      <c r="F24" s="9"/>
    </row>
    <row r="25" spans="2:9" x14ac:dyDescent="0.15">
      <c r="C25" s="7" t="s">
        <v>16</v>
      </c>
      <c r="D25" s="8"/>
      <c r="E25" s="8"/>
      <c r="F25" s="9"/>
    </row>
    <row r="26" spans="2:9" ht="33.6" customHeight="1" x14ac:dyDescent="0.5">
      <c r="C26" s="7"/>
      <c r="D26" s="3">
        <f>IF(D22=1,H21,I21)</f>
        <v>155.72762401229591</v>
      </c>
      <c r="E26" s="10" t="s">
        <v>4</v>
      </c>
      <c r="F26" s="9"/>
    </row>
    <row r="27" spans="2:9" ht="18.600000000000001" customHeight="1" x14ac:dyDescent="0.15">
      <c r="C27" s="7" t="s">
        <v>14</v>
      </c>
      <c r="D27" s="8"/>
      <c r="E27" s="8"/>
      <c r="F27" s="9"/>
    </row>
    <row r="28" spans="2:9" ht="42.6" customHeight="1" x14ac:dyDescent="0.15">
      <c r="C28" s="12" t="s">
        <v>10</v>
      </c>
      <c r="D28" s="13"/>
      <c r="E28" s="13"/>
      <c r="F28" s="14"/>
    </row>
    <row r="29" spans="2:9" ht="21.75" customHeight="1" x14ac:dyDescent="0.15"/>
    <row r="30" spans="2:9" ht="83.25" customHeight="1" x14ac:dyDescent="0.15">
      <c r="B30" s="4"/>
      <c r="C30" s="15" t="s">
        <v>17</v>
      </c>
      <c r="D30" s="16"/>
      <c r="E30" s="16"/>
      <c r="F30" s="16"/>
    </row>
    <row r="31" spans="2:9" ht="47.25" customHeight="1" x14ac:dyDescent="0.15">
      <c r="B31" s="4"/>
      <c r="C31" s="17" t="s">
        <v>15</v>
      </c>
      <c r="D31" s="18"/>
      <c r="E31" s="18"/>
      <c r="F31" s="18"/>
    </row>
  </sheetData>
  <mergeCells count="5">
    <mergeCell ref="B3:F3"/>
    <mergeCell ref="C15:F15"/>
    <mergeCell ref="C28:F28"/>
    <mergeCell ref="C30:F30"/>
    <mergeCell ref="C31:F3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入力例</vt:lpstr>
      <vt:lpstr>入力シート!Print_Area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SG17900のC20-3365</dc:creator>
  <cp:lastModifiedBy>SG17900のC20-3365</cp:lastModifiedBy>
  <cp:lastPrinted>2021-05-26T08:11:07Z</cp:lastPrinted>
  <dcterms:created xsi:type="dcterms:W3CDTF">2020-08-25T00:52:28Z</dcterms:created>
  <dcterms:modified xsi:type="dcterms:W3CDTF">2021-07-20T05:55:40Z</dcterms:modified>
</cp:coreProperties>
</file>